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TB\Desktop\DEPRTAMENTO DE CONTABILIDAD\RESPALDO UTB ACTUAL\UTB\2024\CUENTA PUBLICA 2024\"/>
    </mc:Choice>
  </mc:AlternateContent>
  <xr:revisionPtr revIDLastSave="0" documentId="13_ncr:1_{A49D0F53-F092-4F7F-AD04-A690B352BFF4}" xr6:coauthVersionLast="36" xr6:coauthVersionMax="36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20490" windowHeight="6945" xr2:uid="{00000000-000D-0000-FFFF-FFFF00000000}"/>
  </bookViews>
  <sheets>
    <sheet name="BALANCE" sheetId="1" r:id="rId1"/>
  </sheets>
  <definedNames>
    <definedName name="_xlnm.Print_Area" localSheetId="0">BALANCE!$B$2:$E$69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D8" i="1"/>
  <c r="C8" i="1"/>
  <c r="C18" i="1" s="1"/>
  <c r="C19" i="1" s="1"/>
  <c r="C20" i="1" s="1"/>
  <c r="C27" i="1" s="1"/>
  <c r="E18" i="1" l="1"/>
  <c r="E19" i="1" s="1"/>
  <c r="E20" i="1" s="1"/>
  <c r="E27" i="1" s="1"/>
  <c r="D18" i="1"/>
  <c r="D19" i="1" s="1"/>
  <c r="D20" i="1" s="1"/>
  <c r="D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<sst xmlns="http://schemas.openxmlformats.org/spreadsheetml/2006/main" count="75" uniqueCount="51">
  <si>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</si>
  <si>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</si>
  <si>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</si>
  <si>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</si>
  <si>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</si>
  <si>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</si>
  <si>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</si>
  <si>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</si>
  <si>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</si>
  <si>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</si>
  <si>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</si>
  <si>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</si>
  <si>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</si>
  <si>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</si>
  <si>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</si>
  <si>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</si>
  <si>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</si>
  <si>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</si>
  <si>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</si>
  <si>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</si>
  <si>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</si>
  <si>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</si>
  <si>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</si>
  <si>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</si>
  <si>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</si>
  <si>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</si>
  <si>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</si>
  <si>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</si>
  <si>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</si>
  <si>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</si>
  <si>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</si>
  <si>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</si>
  <si>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</si>
  <si>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</si>
  <si>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</si>
  <si>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</si>
  <si>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</si>
  <si>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</si>
  <si>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</si>
  <si>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</si>
  <si>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</si>
  <si>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</si>
  <si>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</si>
  <si>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</si>
  <si>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UNIVERSIDAD TECNOLOGICA DE LA BABICORA</t>
  </si>
  <si>
    <t>Del 01 de enero al 31 de diciembre de 2024</t>
  </si>
  <si>
    <t>Mtro. Samuel Medina Villegas</t>
  </si>
  <si>
    <t>Apoderado Legal</t>
  </si>
  <si>
    <t>Dra. Sarahí Macías Chacón</t>
  </si>
  <si>
    <t>Secretaria de Administración y Finanzas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</si>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</sst>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0"/>
      <color theme="1"/>
      <name val="Arial Narrow"/>
      <family val="2"/>
    </font>
    <font>
      <b/>
      <sz val="11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64" fontId="7" fillId="0" borderId="5" xfId="0" applyNumberFormat="1" applyFont="1" applyBorder="1" applyAlignment="1" applyProtection="1">
      <alignment vertical="center" wrapText="1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/>
  <dimension ref="B1:R275"/>
  <sheetViews>
    <sheetView tabSelected="1" topLeftCell="A52" zoomScale="90" zoomScaleNormal="90" workbookViewId="0">
      <selection activeCell="E68" sqref="E68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51" t="s">
        <v>44</v>
      </c>
      <c r="C2" s="52"/>
      <c r="D2" s="52"/>
      <c r="E2" s="53"/>
    </row>
    <row r="3" spans="2:5" x14ac:dyDescent="0.25">
      <c r="B3" s="54" t="s">
        <v>0</v>
      </c>
      <c r="C3" s="55"/>
      <c r="D3" s="55"/>
      <c r="E3" s="56"/>
    </row>
    <row r="4" spans="2:5" x14ac:dyDescent="0.25">
      <c r="B4" s="57" t="s">
        <v>45</v>
      </c>
      <c r="C4" s="58"/>
      <c r="D4" s="58"/>
      <c r="E4" s="59"/>
    </row>
    <row r="5" spans="2:5" ht="15.75" thickBot="1" x14ac:dyDescent="0.3">
      <c r="B5" s="60" t="s">
        <v>1</v>
      </c>
      <c r="C5" s="61"/>
      <c r="D5" s="61"/>
      <c r="E5" s="62"/>
    </row>
    <row r="6" spans="2:5" x14ac:dyDescent="0.25">
      <c r="B6" s="47" t="s">
        <v>2</v>
      </c>
      <c r="C6" s="3" t="s">
        <v>3</v>
      </c>
      <c r="D6" s="63" t="s">
        <v>4</v>
      </c>
      <c r="E6" s="3" t="s">
        <v>5</v>
      </c>
    </row>
    <row r="7" spans="2:5" ht="15.75" thickBot="1" x14ac:dyDescent="0.3">
      <c r="B7" s="48"/>
      <c r="C7" s="4" t="s">
        <v>6</v>
      </c>
      <c r="D7" s="64"/>
      <c r="E7" s="4" t="s">
        <v>7</v>
      </c>
    </row>
    <row r="8" spans="2:5" x14ac:dyDescent="0.25">
      <c r="B8" s="27" t="s">
        <v>8</v>
      </c>
      <c r="C8" s="5">
        <f>SUM(C9:C11)</f>
        <v>22651884</v>
      </c>
      <c r="D8" s="5">
        <f t="shared" ref="D8:E8" si="0">SUM(D9:D11)</f>
        <v>35245085.079999998</v>
      </c>
      <c r="E8" s="5">
        <f t="shared" si="0"/>
        <v>35245085.079999998</v>
      </c>
    </row>
    <row r="9" spans="2:5" x14ac:dyDescent="0.25">
      <c r="B9" s="28" t="s">
        <v>9</v>
      </c>
      <c r="C9" s="42">
        <v>3048329</v>
      </c>
      <c r="D9" s="42">
        <v>6265581.1600000001</v>
      </c>
      <c r="E9" s="42">
        <v>6265581.1600000001</v>
      </c>
    </row>
    <row r="10" spans="2:5" x14ac:dyDescent="0.25">
      <c r="B10" s="28" t="s">
        <v>10</v>
      </c>
      <c r="C10" s="42">
        <v>19603555</v>
      </c>
      <c r="D10" s="42">
        <v>28979503.920000002</v>
      </c>
      <c r="E10" s="42">
        <v>28979503.920000002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19603555</v>
      </c>
      <c r="D12" s="5">
        <f>SUM(D13+D14)</f>
        <v>37219243.780000001</v>
      </c>
      <c r="E12" s="5">
        <f>SUM(E13+E14)</f>
        <v>35576053</v>
      </c>
    </row>
    <row r="13" spans="2:5" ht="24" x14ac:dyDescent="0.25">
      <c r="B13" s="28" t="s">
        <v>13</v>
      </c>
      <c r="C13" s="42">
        <v>10578630</v>
      </c>
      <c r="D13" s="42">
        <v>17160878.609999999</v>
      </c>
      <c r="E13" s="42">
        <v>16895224.489999998</v>
      </c>
    </row>
    <row r="14" spans="2:5" ht="24" x14ac:dyDescent="0.25">
      <c r="B14" s="28" t="s">
        <v>14</v>
      </c>
      <c r="C14" s="42">
        <v>9024925</v>
      </c>
      <c r="D14" s="42">
        <v>20058365.170000002</v>
      </c>
      <c r="E14" s="42">
        <v>18680828.510000002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6063815.2800000003</v>
      </c>
      <c r="E15" s="5">
        <f t="shared" si="1"/>
        <v>6037588.7699999996</v>
      </c>
    </row>
    <row r="16" spans="2:5" ht="24" x14ac:dyDescent="0.25">
      <c r="B16" s="28" t="s">
        <v>16</v>
      </c>
      <c r="C16" s="35">
        <v>0</v>
      </c>
      <c r="D16" s="42">
        <v>2912391.91</v>
      </c>
      <c r="E16" s="42">
        <v>2899573.91</v>
      </c>
    </row>
    <row r="17" spans="2:5" ht="24" x14ac:dyDescent="0.25">
      <c r="B17" s="28" t="s">
        <v>17</v>
      </c>
      <c r="C17" s="35">
        <v>0</v>
      </c>
      <c r="D17" s="42">
        <v>3151423.37</v>
      </c>
      <c r="E17" s="42">
        <v>3138014.86</v>
      </c>
    </row>
    <row r="18" spans="2:5" x14ac:dyDescent="0.25">
      <c r="B18" s="27" t="s">
        <v>18</v>
      </c>
      <c r="C18" s="5">
        <f>C8-C12+C15</f>
        <v>3048329</v>
      </c>
      <c r="D18" s="5">
        <f t="shared" ref="D18:E18" si="2">D8-D12+D15</f>
        <v>4089656.5799999973</v>
      </c>
      <c r="E18" s="5">
        <f t="shared" si="2"/>
        <v>5706620.8499999978</v>
      </c>
    </row>
    <row r="19" spans="2:5" ht="24" x14ac:dyDescent="0.25">
      <c r="B19" s="27" t="s">
        <v>19</v>
      </c>
      <c r="C19" s="5">
        <f>C18-C11</f>
        <v>3048329</v>
      </c>
      <c r="D19" s="5">
        <f t="shared" ref="D19:E19" si="3">D18-D11</f>
        <v>4089656.5799999973</v>
      </c>
      <c r="E19" s="5">
        <f t="shared" si="3"/>
        <v>5706620.8499999978</v>
      </c>
    </row>
    <row r="20" spans="2:5" ht="24.75" thickBot="1" x14ac:dyDescent="0.3">
      <c r="B20" s="29" t="s">
        <v>20</v>
      </c>
      <c r="C20" s="7">
        <f>C19-C15</f>
        <v>3048329</v>
      </c>
      <c r="D20" s="7">
        <f t="shared" ref="D20:E20" si="4">D19-D15</f>
        <v>-1974158.700000003</v>
      </c>
      <c r="E20" s="7">
        <f t="shared" si="4"/>
        <v>-330967.92000000179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3048329</v>
      </c>
      <c r="D27" s="5">
        <f t="shared" ref="D27:E27" si="6">D20+D24</f>
        <v>-1974158.700000003</v>
      </c>
      <c r="E27" s="5">
        <f t="shared" si="6"/>
        <v>-330967.92000000179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7" t="s">
        <v>21</v>
      </c>
      <c r="C31" s="47" t="s">
        <v>28</v>
      </c>
      <c r="D31" s="47" t="s">
        <v>4</v>
      </c>
      <c r="E31" s="19" t="s">
        <v>5</v>
      </c>
    </row>
    <row r="32" spans="2:5" ht="15.75" thickBot="1" x14ac:dyDescent="0.3">
      <c r="B32" s="48"/>
      <c r="C32" s="48"/>
      <c r="D32" s="48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9" t="s">
        <v>35</v>
      </c>
      <c r="C39" s="45">
        <f>C33-C36</f>
        <v>0</v>
      </c>
      <c r="D39" s="45">
        <f t="shared" ref="D39:E39" si="9">D33-D36</f>
        <v>0</v>
      </c>
      <c r="E39" s="45">
        <f t="shared" si="9"/>
        <v>0</v>
      </c>
    </row>
    <row r="40" spans="2:5" ht="15.75" thickBot="1" x14ac:dyDescent="0.3">
      <c r="B40" s="50"/>
      <c r="C40" s="46"/>
      <c r="D40" s="46"/>
      <c r="E40" s="46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7" t="s">
        <v>21</v>
      </c>
      <c r="C43" s="19" t="s">
        <v>3</v>
      </c>
      <c r="D43" s="47" t="s">
        <v>4</v>
      </c>
      <c r="E43" s="19" t="s">
        <v>5</v>
      </c>
    </row>
    <row r="44" spans="2:5" ht="15.75" thickBot="1" x14ac:dyDescent="0.3">
      <c r="B44" s="48"/>
      <c r="C44" s="20" t="s">
        <v>22</v>
      </c>
      <c r="D44" s="48"/>
      <c r="E44" s="20" t="s">
        <v>23</v>
      </c>
    </row>
    <row r="45" spans="2:5" x14ac:dyDescent="0.25">
      <c r="B45" s="15" t="s">
        <v>36</v>
      </c>
      <c r="C45" s="22">
        <f>C9</f>
        <v>3048329</v>
      </c>
      <c r="D45" s="22">
        <f t="shared" ref="D45:E45" si="10">D9</f>
        <v>6265581.1600000001</v>
      </c>
      <c r="E45" s="22">
        <f t="shared" si="10"/>
        <v>6265581.1600000001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10578630</v>
      </c>
      <c r="D49" s="22">
        <f t="shared" ref="D49:E49" si="14">D13</f>
        <v>17160878.609999999</v>
      </c>
      <c r="E49" s="22">
        <f t="shared" si="14"/>
        <v>16895224.489999998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2912391.91</v>
      </c>
      <c r="E50" s="22">
        <f t="shared" si="15"/>
        <v>2899573.91</v>
      </c>
    </row>
    <row r="51" spans="2:6" ht="24" x14ac:dyDescent="0.25">
      <c r="B51" s="27" t="s">
        <v>38</v>
      </c>
      <c r="C51" s="21">
        <f>C45+C46-C49+C50</f>
        <v>-7530301</v>
      </c>
      <c r="D51" s="21">
        <f t="shared" ref="D51:E51" si="16">D45+D46-D49+D50</f>
        <v>-7982905.5399999991</v>
      </c>
      <c r="E51" s="21">
        <f t="shared" si="16"/>
        <v>-7730069.4199999981</v>
      </c>
      <c r="F51" s="25"/>
    </row>
    <row r="52" spans="2:6" ht="24.75" thickBot="1" x14ac:dyDescent="0.3">
      <c r="B52" s="27" t="s">
        <v>39</v>
      </c>
      <c r="C52" s="21">
        <f>C51-C46</f>
        <v>-7530301</v>
      </c>
      <c r="D52" s="21">
        <f t="shared" ref="D52:E52" si="17">D51-D46</f>
        <v>-7982905.5399999991</v>
      </c>
      <c r="E52" s="21">
        <f t="shared" si="17"/>
        <v>-7730069.4199999981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7" t="s">
        <v>21</v>
      </c>
      <c r="C55" s="47" t="s">
        <v>28</v>
      </c>
      <c r="D55" s="47" t="s">
        <v>4</v>
      </c>
      <c r="E55" s="19" t="s">
        <v>5</v>
      </c>
    </row>
    <row r="56" spans="2:6" ht="15.75" thickBot="1" x14ac:dyDescent="0.3">
      <c r="B56" s="48"/>
      <c r="C56" s="48"/>
      <c r="D56" s="48"/>
      <c r="E56" s="20" t="s">
        <v>23</v>
      </c>
    </row>
    <row r="57" spans="2:6" x14ac:dyDescent="0.25">
      <c r="B57" s="15" t="s">
        <v>10</v>
      </c>
      <c r="C57" s="22">
        <f>C10</f>
        <v>19603555</v>
      </c>
      <c r="D57" s="22">
        <f t="shared" ref="D57:E57" si="18">D10</f>
        <v>28979503.920000002</v>
      </c>
      <c r="E57" s="22">
        <f t="shared" si="18"/>
        <v>28979503.920000002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9024925</v>
      </c>
      <c r="D61" s="22">
        <f t="shared" ref="D61:E61" si="22">D14</f>
        <v>20058365.170000002</v>
      </c>
      <c r="E61" s="22">
        <f t="shared" si="22"/>
        <v>18680828.510000002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3151423.37</v>
      </c>
      <c r="E62" s="22">
        <f t="shared" si="23"/>
        <v>3138014.86</v>
      </c>
    </row>
    <row r="63" spans="2:6" ht="24" x14ac:dyDescent="0.25">
      <c r="B63" s="27" t="s">
        <v>42</v>
      </c>
      <c r="C63" s="21">
        <f>C57+C58-C61+C62</f>
        <v>10578630</v>
      </c>
      <c r="D63" s="21">
        <f t="shared" ref="D63:E63" si="24">D57+D58-D61+D62</f>
        <v>12072562.120000001</v>
      </c>
      <c r="E63" s="21">
        <f t="shared" si="24"/>
        <v>13436690.27</v>
      </c>
    </row>
    <row r="64" spans="2:6" ht="24.75" thickBot="1" x14ac:dyDescent="0.3">
      <c r="B64" s="29" t="s">
        <v>43</v>
      </c>
      <c r="C64" s="32">
        <f>C63-C58</f>
        <v>10578630</v>
      </c>
      <c r="D64" s="32">
        <f t="shared" ref="D64:E64" si="25">D63-D58</f>
        <v>12072562.120000001</v>
      </c>
      <c r="E64" s="32">
        <f t="shared" si="25"/>
        <v>13436690.27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44" t="s">
        <v>50</v>
      </c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E68" s="39"/>
    </row>
    <row r="69" spans="2:18" s="40" customFormat="1" x14ac:dyDescent="0.25">
      <c r="B69" s="43" t="s">
        <v>46</v>
      </c>
      <c r="C69" s="39"/>
      <c r="D69" s="43" t="s">
        <v>48</v>
      </c>
      <c r="E69" s="39"/>
    </row>
    <row r="70" spans="2:18" s="40" customFormat="1" x14ac:dyDescent="0.25">
      <c r="B70" s="43" t="s">
        <v>47</v>
      </c>
      <c r="C70" s="39"/>
      <c r="D70" s="43" t="s">
        <v>49</v>
      </c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39370078740157483" right="0.23622047244094491" top="0.74803149606299213" bottom="0.74803149606299213" header="0.31496062992125984" footer="0.31496062992125984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UTB</cp:lastModifiedBy>
  <cp:lastPrinted>2024-02-03T00:58:59Z</cp:lastPrinted>
  <dcterms:created xsi:type="dcterms:W3CDTF">2020-01-08T20:37:56Z</dcterms:created>
  <dcterms:modified xsi:type="dcterms:W3CDTF">2025-02-05T16:46:51Z</dcterms:modified>
</cp:coreProperties>
</file>